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jackmarshall/Scotch/public/whitelabel/absenceprotection/_docs/company_docs/"/>
    </mc:Choice>
  </mc:AlternateContent>
  <xr:revisionPtr revIDLastSave="0" documentId="13_ncr:1_{929BD8A3-97D1-804A-AFEC-5D3AC22346D4}" xr6:coauthVersionLast="46" xr6:coauthVersionMax="46" xr10:uidLastSave="{00000000-0000-0000-0000-000000000000}"/>
  <bookViews>
    <workbookView xWindow="0" yWindow="0" windowWidth="28800" windowHeight="18000" xr2:uid="{E50E509E-1A8C-414C-9AE3-8F373EBA32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H28" i="1"/>
  <c r="H27" i="1"/>
  <c r="F28" i="1"/>
  <c r="G28" i="1"/>
  <c r="G27" i="1"/>
  <c r="F19" i="1"/>
  <c r="G26" i="1" s="1"/>
  <c r="H26" i="1" s="1"/>
  <c r="F25" i="1" l="1"/>
  <c r="F27" i="1"/>
  <c r="G25" i="1"/>
  <c r="I28" i="1"/>
  <c r="H25" i="1" l="1"/>
  <c r="H29" i="1" s="1"/>
  <c r="G29" i="1"/>
  <c r="F26" i="1"/>
  <c r="F29" i="1" s="1"/>
  <c r="I27" i="1"/>
  <c r="J27" i="1" s="1"/>
  <c r="I25" i="1" l="1"/>
  <c r="J25" i="1" s="1"/>
  <c r="I26" i="1"/>
  <c r="J26" i="1" l="1"/>
  <c r="J29" i="1" s="1"/>
</calcChain>
</file>

<file path=xl/sharedStrings.xml><?xml version="1.0" encoding="utf-8"?>
<sst xmlns="http://schemas.openxmlformats.org/spreadsheetml/2006/main" count="25" uniqueCount="25">
  <si>
    <t xml:space="preserve">Week of Maternity Leave </t>
  </si>
  <si>
    <t xml:space="preserve">1 to 4 </t>
  </si>
  <si>
    <t xml:space="preserve">5 &amp; 6 </t>
  </si>
  <si>
    <t xml:space="preserve">7 to 18 </t>
  </si>
  <si>
    <t xml:space="preserve">Total Weekly Pay </t>
  </si>
  <si>
    <t xml:space="preserve">SMP Entitlement </t>
  </si>
  <si>
    <t>School reclaim (92%)</t>
  </si>
  <si>
    <t xml:space="preserve">Weekly defecit </t>
  </si>
  <si>
    <t xml:space="preserve">Total Defecit </t>
  </si>
  <si>
    <t xml:space="preserve">Annual Salary </t>
  </si>
  <si>
    <t xml:space="preserve">Usual weekly wage </t>
  </si>
  <si>
    <t xml:space="preserve">Weekly SMP </t>
  </si>
  <si>
    <t xml:space="preserve">19 to 39 </t>
  </si>
  <si>
    <t xml:space="preserve">Total </t>
  </si>
  <si>
    <t>Your total deficit is automatically calculated</t>
  </si>
  <si>
    <t>Note on Shared Parental Leave</t>
  </si>
  <si>
    <t>If the school is obliged to pay OMP rates but only able to reclaim NI contributions based on ShPP then the shortfall could be greater than shown above, in some circumstances.</t>
  </si>
  <si>
    <t xml:space="preserve">Employees entitled to Statutory Maternity Leave can share this with their child’s other carer. This change applies to expected due/adoption dates after 5th April 2015. </t>
  </si>
  <si>
    <t>Shared Parental Leave can be taken by either or both carers in the 12 months following birth. Statutory Pay is at the rate of £151.20 per week (ShPP).</t>
  </si>
  <si>
    <t>Weekly SMP as of April 2020</t>
  </si>
  <si>
    <t xml:space="preserve">     Telephone: 0800 862 0077</t>
  </si>
  <si>
    <t xml:space="preserve">  Email: info@absenceprotection.co.uk    </t>
  </si>
  <si>
    <t xml:space="preserve">Our maternity calculator helps provide a potential indication of the financial shortfall that a school may experience when a member of staff takes maternity leave. The deficit calculated is based upon the “2010 burgundy book” and government standard SMP figures, however we cannot predict individual school circumstances therefore it remains the schools responsibility to ensure the cover amount selected is sufficient.  </t>
  </si>
  <si>
    <r>
      <t xml:space="preserve">Maternity Deficit </t>
    </r>
    <r>
      <rPr>
        <u/>
        <sz val="22"/>
        <color rgb="FF21325C"/>
        <rFont val="Arial"/>
        <family val="2"/>
      </rPr>
      <t>Calculator</t>
    </r>
  </si>
  <si>
    <r>
      <rPr>
        <b/>
        <sz val="12"/>
        <color rgb="FF21325C"/>
        <rFont val="Arial"/>
        <family val="2"/>
      </rPr>
      <t xml:space="preserve">Enter annual gross salary </t>
    </r>
    <r>
      <rPr>
        <sz val="12"/>
        <color rgb="FF21325C"/>
        <rFont val="Arial"/>
        <family val="2"/>
      </rPr>
      <t xml:space="preserve">                                                     here to calculate your shortfall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</si>
</sst>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font>
      <sz val="11"/>
      <color theme="1"/>
      <name val="Calibri"/>
      <family val="2"/>
      <scheme val="minor"/>
    </font>
    <font>
      <sz val="11"/>
      <color theme="1"/>
      <name val="Swiss 721"/>
    </font>
    <font>
      <sz val="26"/>
      <color rgb="FF505456"/>
      <name val="Arial"/>
      <family val="2"/>
    </font>
    <font>
      <sz val="11"/>
      <color theme="1"/>
      <name val="Arial"/>
      <family val="2"/>
    </font>
    <font>
      <sz val="24"/>
      <color rgb="FF505456"/>
      <name val="Arial"/>
      <family val="2"/>
    </font>
    <font>
      <b/>
      <u/>
      <sz val="26"/>
      <color theme="0"/>
      <name val="Arial"/>
      <family val="2"/>
    </font>
    <font>
      <sz val="11"/>
      <color theme="0"/>
      <name val="Arial"/>
      <family val="2"/>
    </font>
    <font>
      <sz val="11"/>
      <color rgb="FF505456"/>
      <name val="Arial"/>
      <family val="2"/>
    </font>
    <font>
      <sz val="10"/>
      <color rgb="FF505456"/>
      <name val="Arial"/>
      <family val="2"/>
    </font>
    <font>
      <b/>
      <sz val="14"/>
      <color rgb="FF21325C"/>
      <name val="Arial"/>
      <family val="2"/>
    </font>
    <font>
      <b/>
      <sz val="16"/>
      <color theme="0"/>
      <name val="Arial"/>
      <family val="2"/>
    </font>
    <font>
      <sz val="12"/>
      <color theme="1"/>
      <name val="Arial"/>
      <family val="2"/>
    </font>
    <font>
      <sz val="12"/>
      <color rgb="FF21325C"/>
      <name val="Arial"/>
      <family val="2"/>
    </font>
    <font>
      <b/>
      <sz val="12"/>
      <color rgb="FF21325C"/>
      <name val="Arial"/>
      <family val="2"/>
    </font>
    <font>
      <sz val="12"/>
      <color rgb="FF505456"/>
      <name val="Arial"/>
      <family val="2"/>
    </font>
    <font>
      <sz val="16"/>
      <color rgb="FF21325C"/>
      <name val="Arial"/>
      <family val="2"/>
    </font>
    <font>
      <b/>
      <sz val="12"/>
      <color theme="1"/>
      <name val="Arial"/>
      <family val="2"/>
    </font>
    <font>
      <b/>
      <sz val="12"/>
      <color theme="0"/>
      <name val="Arial"/>
      <family val="2"/>
    </font>
    <font>
      <b/>
      <sz val="12"/>
      <color rgb="FF505456"/>
      <name val="Arial"/>
      <family val="2"/>
    </font>
    <font>
      <u/>
      <sz val="12"/>
      <color theme="1"/>
      <name val="Arial"/>
      <family val="2"/>
    </font>
    <font>
      <u/>
      <sz val="11"/>
      <color theme="1"/>
      <name val="Arial"/>
      <family val="2"/>
    </font>
    <font>
      <sz val="8"/>
      <color rgb="FF21325C"/>
      <name val="Arial"/>
      <family val="2"/>
    </font>
    <font>
      <sz val="8"/>
      <color rgb="FF505456"/>
      <name val="Arial"/>
      <family val="2"/>
    </font>
    <font>
      <sz val="8"/>
      <color theme="0"/>
      <name val="Arial"/>
      <family val="2"/>
    </font>
    <font>
      <sz val="22"/>
      <color rgb="FF505456"/>
      <name val="Arial"/>
      <family val="2"/>
    </font>
    <font>
      <u/>
      <sz val="22"/>
      <color rgb="FF21325C"/>
      <name val="Arial"/>
      <family val="2"/>
    </font>
    <font>
      <b/>
      <sz val="22"/>
      <color rgb="FF505456"/>
      <name val="Arial"/>
      <family val="2"/>
    </font>
  </fonts>
  <fills count="5">
    <fill>
      <patternFill patternType="none"/>
    </fill>
    <fill>
      <patternFill patternType="gray125"/>
    </fill>
    <fill>
      <patternFill patternType="solid">
        <fgColor theme="0"/>
        <bgColor indexed="64"/>
      </patternFill>
    </fill>
    <fill>
      <patternFill patternType="solid">
        <fgColor rgb="FFEAE9F0"/>
        <bgColor indexed="64"/>
      </patternFill>
    </fill>
    <fill>
      <patternFill patternType="solid">
        <fgColor rgb="FF21325C"/>
        <bgColor indexed="64"/>
      </patternFill>
    </fill>
  </fills>
  <borders count="13">
    <border>
      <left/>
      <right/>
      <top/>
      <bottom/>
      <diagonal/>
    </border>
    <border>
      <left style="medium">
        <color rgb="FF21325C"/>
      </left>
      <right/>
      <top style="medium">
        <color rgb="FF21325C"/>
      </top>
      <bottom/>
      <diagonal/>
    </border>
    <border>
      <left/>
      <right/>
      <top style="medium">
        <color rgb="FF21325C"/>
      </top>
      <bottom/>
      <diagonal/>
    </border>
    <border>
      <left/>
      <right style="medium">
        <color rgb="FF21325C"/>
      </right>
      <top style="medium">
        <color rgb="FF21325C"/>
      </top>
      <bottom/>
      <diagonal/>
    </border>
    <border>
      <left style="medium">
        <color rgb="FF21325C"/>
      </left>
      <right/>
      <top/>
      <bottom/>
      <diagonal/>
    </border>
    <border>
      <left/>
      <right style="medium">
        <color rgb="FF21325C"/>
      </right>
      <top/>
      <bottom/>
      <diagonal/>
    </border>
    <border>
      <left style="medium">
        <color rgb="FF21325C"/>
      </left>
      <right/>
      <top/>
      <bottom style="medium">
        <color rgb="FF21325C"/>
      </bottom>
      <diagonal/>
    </border>
    <border>
      <left/>
      <right/>
      <top/>
      <bottom style="medium">
        <color rgb="FF21325C"/>
      </bottom>
      <diagonal/>
    </border>
    <border>
      <left/>
      <right style="medium">
        <color rgb="FF21325C"/>
      </right>
      <top/>
      <bottom style="medium">
        <color rgb="FF21325C"/>
      </bottom>
      <diagonal/>
    </border>
    <border>
      <left style="thin">
        <color rgb="FF21325C"/>
      </left>
      <right style="thin">
        <color rgb="FF21325C"/>
      </right>
      <top style="thin">
        <color rgb="FF21325C"/>
      </top>
      <bottom style="thin">
        <color rgb="FF21325C"/>
      </bottom>
      <diagonal/>
    </border>
    <border>
      <left style="thin">
        <color theme="0"/>
      </left>
      <right style="thin">
        <color theme="0"/>
      </right>
      <top style="thin">
        <color theme="0"/>
      </top>
      <bottom style="thin">
        <color theme="0"/>
      </bottom>
      <diagonal/>
    </border>
    <border>
      <left/>
      <right/>
      <top/>
      <bottom style="double">
        <color rgb="FF21325C"/>
      </bottom>
      <diagonal/>
    </border>
    <border>
      <left style="thin">
        <color rgb="FF21325C"/>
      </left>
      <right style="thin">
        <color rgb="FF21325C"/>
      </right>
      <top style="thin">
        <color rgb="FF21325C"/>
      </top>
      <bottom/>
      <diagonal/>
    </border>
  </borders>
  <cellStyleXfs count="1">
    <xf numFmtId="0" fontId="0" fillId="0" borderId="0"/>
  </cellStyleXfs>
  <cellXfs count="59">
    <xf numFmtId="0" fontId="0" fillId="0" borderId="0" xfId="0"/>
    <xf numFmtId="0" fontId="1" fillId="2" borderId="0" xfId="0" applyFont="1" applyFill="1" applyProtection="1"/>
    <xf numFmtId="0" fontId="1" fillId="0" borderId="0" xfId="0" applyFont="1" applyProtection="1"/>
    <xf numFmtId="0" fontId="1" fillId="2" borderId="1" xfId="0" applyFont="1" applyFill="1" applyBorder="1" applyProtection="1"/>
    <xf numFmtId="0" fontId="1" fillId="2" borderId="2" xfId="0" applyFont="1" applyFill="1" applyBorder="1" applyProtection="1"/>
    <xf numFmtId="0" fontId="1" fillId="2" borderId="3" xfId="0" applyFont="1" applyFill="1" applyBorder="1" applyProtection="1"/>
    <xf numFmtId="0" fontId="1" fillId="2" borderId="4" xfId="0" applyFont="1" applyFill="1" applyBorder="1" applyProtection="1"/>
    <xf numFmtId="0" fontId="1" fillId="2" borderId="0" xfId="0" applyFont="1" applyFill="1" applyBorder="1" applyProtection="1"/>
    <xf numFmtId="0" fontId="1" fillId="2" borderId="5" xfId="0" applyFont="1" applyFill="1" applyBorder="1" applyProtection="1"/>
    <xf numFmtId="0" fontId="1" fillId="3" borderId="0" xfId="0" applyFont="1" applyFill="1" applyBorder="1" applyProtection="1"/>
    <xf numFmtId="0" fontId="1" fillId="2" borderId="6" xfId="0" applyFont="1" applyFill="1" applyBorder="1" applyProtection="1"/>
    <xf numFmtId="0" fontId="1" fillId="2" borderId="7" xfId="0" applyFont="1" applyFill="1" applyBorder="1" applyProtection="1"/>
    <xf numFmtId="0" fontId="1" fillId="2" borderId="8" xfId="0" applyFont="1" applyFill="1" applyBorder="1" applyProtection="1"/>
    <xf numFmtId="0" fontId="2" fillId="2" borderId="0" xfId="0" applyFont="1" applyFill="1" applyBorder="1" applyAlignment="1" applyProtection="1">
      <alignment vertical="center"/>
    </xf>
    <xf numFmtId="0" fontId="3" fillId="2" borderId="0" xfId="0" applyFont="1" applyFill="1" applyBorder="1" applyProtection="1"/>
    <xf numFmtId="0" fontId="4" fillId="2" borderId="0"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0" xfId="0" applyFont="1" applyFill="1" applyBorder="1" applyProtection="1"/>
    <xf numFmtId="0" fontId="3" fillId="3" borderId="0" xfId="0" applyFont="1" applyFill="1" applyBorder="1" applyProtection="1"/>
    <xf numFmtId="0" fontId="8"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xf>
    <xf numFmtId="164" fontId="10" fillId="4" borderId="0" xfId="0" applyNumberFormat="1" applyFont="1" applyFill="1" applyBorder="1" applyAlignment="1" applyProtection="1">
      <alignment horizontal="center" vertical="center"/>
      <protection locked="0"/>
    </xf>
    <xf numFmtId="0" fontId="11" fillId="3" borderId="0" xfId="0" applyFont="1" applyFill="1" applyBorder="1" applyProtection="1"/>
    <xf numFmtId="0" fontId="14"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center" vertical="center"/>
    </xf>
    <xf numFmtId="164" fontId="15" fillId="3" borderId="0" xfId="0" applyNumberFormat="1" applyFont="1" applyFill="1" applyBorder="1" applyAlignment="1" applyProtection="1">
      <alignment horizontal="center" vertical="center"/>
    </xf>
    <xf numFmtId="164" fontId="15" fillId="2" borderId="9"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64" fontId="11" fillId="3" borderId="0" xfId="0" applyNumberFormat="1" applyFont="1" applyFill="1" applyBorder="1" applyAlignment="1" applyProtection="1">
      <alignment horizontal="center" vertical="center"/>
    </xf>
    <xf numFmtId="0" fontId="13" fillId="2" borderId="9"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xf>
    <xf numFmtId="164" fontId="14" fillId="3" borderId="9" xfId="0" applyNumberFormat="1" applyFont="1" applyFill="1" applyBorder="1" applyAlignment="1" applyProtection="1">
      <alignment horizontal="center" vertical="center"/>
    </xf>
    <xf numFmtId="164" fontId="14" fillId="3" borderId="0" xfId="0" applyNumberFormat="1" applyFont="1" applyFill="1" applyBorder="1" applyAlignment="1" applyProtection="1">
      <alignment horizontal="center" vertical="center"/>
    </xf>
    <xf numFmtId="164" fontId="14" fillId="3" borderId="12" xfId="0" applyNumberFormat="1" applyFont="1" applyFill="1" applyBorder="1" applyAlignment="1" applyProtection="1">
      <alignment horizontal="center" vertical="center"/>
    </xf>
    <xf numFmtId="164" fontId="13" fillId="3" borderId="11" xfId="0" applyNumberFormat="1" applyFont="1" applyFill="1" applyBorder="1" applyAlignment="1" applyProtection="1">
      <alignment horizontal="center" vertical="center"/>
    </xf>
    <xf numFmtId="164" fontId="10" fillId="4" borderId="10" xfId="0" applyNumberFormat="1" applyFont="1" applyFill="1" applyBorder="1" applyAlignment="1" applyProtection="1">
      <alignment horizontal="center" vertical="center"/>
    </xf>
    <xf numFmtId="164" fontId="10"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right"/>
    </xf>
    <xf numFmtId="0" fontId="20" fillId="3" borderId="0" xfId="0" applyFont="1" applyFill="1" applyBorder="1" applyAlignment="1" applyProtection="1">
      <alignment horizontal="center"/>
    </xf>
    <xf numFmtId="0" fontId="7" fillId="3" borderId="0" xfId="0" applyFont="1" applyFill="1" applyBorder="1" applyAlignment="1" applyProtection="1">
      <alignment horizontal="center" wrapText="1"/>
    </xf>
    <xf numFmtId="0" fontId="7"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right"/>
    </xf>
    <xf numFmtId="0" fontId="6" fillId="4" borderId="0" xfId="0" applyFont="1" applyFill="1" applyBorder="1" applyProtection="1"/>
    <xf numFmtId="0" fontId="6" fillId="4" borderId="0" xfId="0" applyFont="1" applyFill="1" applyBorder="1" applyAlignment="1" applyProtection="1">
      <alignment horizontal="right"/>
    </xf>
    <xf numFmtId="0" fontId="5"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0" fontId="6" fillId="4" borderId="0" xfId="0" applyFont="1" applyFill="1" applyBorder="1" applyAlignment="1" applyProtection="1">
      <alignment horizontal="center" vertical="center"/>
    </xf>
    <xf numFmtId="0" fontId="6" fillId="4" borderId="0" xfId="0" applyFont="1" applyFill="1" applyBorder="1" applyAlignment="1" applyProtection="1">
      <alignment horizontal="right" vertical="center"/>
    </xf>
    <xf numFmtId="0" fontId="23" fillId="4" borderId="0" xfId="0" applyFont="1" applyFill="1" applyBorder="1" applyAlignment="1" applyProtection="1">
      <alignment horizontal="right" vertical="center"/>
    </xf>
    <xf numFmtId="0" fontId="6" fillId="4" borderId="0" xfId="0" applyFont="1" applyFill="1" applyBorder="1" applyAlignment="1" applyProtection="1">
      <alignment horizontal="right"/>
    </xf>
    <xf numFmtId="0" fontId="12"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wrapText="1"/>
    </xf>
    <xf numFmtId="0" fontId="21" fillId="3" borderId="0" xfId="0" applyFont="1" applyFill="1" applyBorder="1" applyAlignment="1" applyProtection="1">
      <alignment horizontal="right"/>
    </xf>
    <xf numFmtId="0" fontId="19" fillId="3" borderId="0" xfId="0" applyFont="1" applyFill="1" applyBorder="1" applyAlignment="1" applyProtection="1">
      <alignment horizontal="center"/>
    </xf>
    <xf numFmtId="0" fontId="13" fillId="3" borderId="0"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colors>
    <mruColors>
      <color rgb="FF21325C"/>
      <color rgb="FF999999"/>
      <color rgb="FFEAE9F0"/>
      <color rgb="FFD5D3D3"/>
      <color rgb="FF505456"/>
      <color rgb="FFFF96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APL_insurance" TargetMode="External"/><Relationship Id="rId2" Type="http://schemas.openxmlformats.org/officeDocument/2006/relationships/image" Target="../media/image1.png"/><Relationship Id="rId1" Type="http://schemas.openxmlformats.org/officeDocument/2006/relationships/hyperlink" Target="https://www.linkedin.com/company/absence-protection-ltd/"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136512</xdr:colOff>
      <xdr:row>44</xdr:row>
      <xdr:rowOff>90232</xdr:rowOff>
    </xdr:from>
    <xdr:to>
      <xdr:col>6</xdr:col>
      <xdr:colOff>499732</xdr:colOff>
      <xdr:row>46</xdr:row>
      <xdr:rowOff>92773</xdr:rowOff>
    </xdr:to>
    <xdr:pic>
      <xdr:nvPicPr>
        <xdr:cNvPr id="10" name="Picture 9">
          <a:hlinkClick xmlns:r="http://schemas.openxmlformats.org/officeDocument/2006/relationships" r:id="rId1"/>
          <a:extLst>
            <a:ext uri="{FF2B5EF4-FFF2-40B4-BE49-F238E27FC236}">
              <a16:creationId xmlns:a16="http://schemas.microsoft.com/office/drawing/2014/main" id="{3B94AA38-161F-5B49-B357-A36EB0602C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2614" y="9539893"/>
          <a:ext cx="363220" cy="364598"/>
        </a:xfrm>
        <a:prstGeom prst="rect">
          <a:avLst/>
        </a:prstGeom>
      </xdr:spPr>
    </xdr:pic>
    <xdr:clientData/>
  </xdr:twoCellAnchor>
  <xdr:twoCellAnchor editAs="oneCell">
    <xdr:from>
      <xdr:col>6</xdr:col>
      <xdr:colOff>583553</xdr:colOff>
      <xdr:row>44</xdr:row>
      <xdr:rowOff>97211</xdr:rowOff>
    </xdr:from>
    <xdr:to>
      <xdr:col>6</xdr:col>
      <xdr:colOff>946773</xdr:colOff>
      <xdr:row>46</xdr:row>
      <xdr:rowOff>99752</xdr:rowOff>
    </xdr:to>
    <xdr:pic>
      <xdr:nvPicPr>
        <xdr:cNvPr id="12" name="Picture 11">
          <a:hlinkClick xmlns:r="http://schemas.openxmlformats.org/officeDocument/2006/relationships" r:id="rId3"/>
          <a:extLst>
            <a:ext uri="{FF2B5EF4-FFF2-40B4-BE49-F238E27FC236}">
              <a16:creationId xmlns:a16="http://schemas.microsoft.com/office/drawing/2014/main" id="{74697379-CCBF-6D4A-887A-6DB4DF4D05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79655" y="9546872"/>
          <a:ext cx="363220" cy="364598"/>
        </a:xfrm>
        <a:prstGeom prst="rect">
          <a:avLst/>
        </a:prstGeom>
      </xdr:spPr>
    </xdr:pic>
    <xdr:clientData/>
  </xdr:twoCellAnchor>
  <xdr:twoCellAnchor>
    <xdr:from>
      <xdr:col>6</xdr:col>
      <xdr:colOff>101600</xdr:colOff>
      <xdr:row>16</xdr:row>
      <xdr:rowOff>127000</xdr:rowOff>
    </xdr:from>
    <xdr:to>
      <xdr:col>6</xdr:col>
      <xdr:colOff>996950</xdr:colOff>
      <xdr:row>16</xdr:row>
      <xdr:rowOff>317500</xdr:rowOff>
    </xdr:to>
    <xdr:sp macro="" textlink="">
      <xdr:nvSpPr>
        <xdr:cNvPr id="13" name="Left Arrow 12">
          <a:extLst>
            <a:ext uri="{FF2B5EF4-FFF2-40B4-BE49-F238E27FC236}">
              <a16:creationId xmlns:a16="http://schemas.microsoft.com/office/drawing/2014/main" id="{70321147-B266-0949-9BD3-D829E8F19A51}"/>
            </a:ext>
          </a:extLst>
        </xdr:cNvPr>
        <xdr:cNvSpPr/>
      </xdr:nvSpPr>
      <xdr:spPr>
        <a:xfrm>
          <a:off x="3924300" y="2971800"/>
          <a:ext cx="895350" cy="190500"/>
        </a:xfrm>
        <a:prstGeom prst="leftArrow">
          <a:avLst/>
        </a:prstGeom>
        <a:solidFill>
          <a:srgbClr val="2132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159039</xdr:colOff>
      <xdr:row>29</xdr:row>
      <xdr:rowOff>41276</xdr:rowOff>
    </xdr:from>
    <xdr:to>
      <xdr:col>9</xdr:col>
      <xdr:colOff>711200</xdr:colOff>
      <xdr:row>30</xdr:row>
      <xdr:rowOff>155864</xdr:rowOff>
    </xdr:to>
    <xdr:grpSp>
      <xdr:nvGrpSpPr>
        <xdr:cNvPr id="16" name="Group 15">
          <a:extLst>
            <a:ext uri="{FF2B5EF4-FFF2-40B4-BE49-F238E27FC236}">
              <a16:creationId xmlns:a16="http://schemas.microsoft.com/office/drawing/2014/main" id="{D4320580-A434-7E46-A9AE-F4F6C376CA1A}"/>
            </a:ext>
          </a:extLst>
        </xdr:cNvPr>
        <xdr:cNvGrpSpPr/>
      </xdr:nvGrpSpPr>
      <xdr:grpSpPr>
        <a:xfrm>
          <a:off x="7550439" y="6518276"/>
          <a:ext cx="552161" cy="317788"/>
          <a:chOff x="7235245" y="7905639"/>
          <a:chExt cx="552161" cy="303884"/>
        </a:xfrm>
        <a:solidFill>
          <a:srgbClr val="21325C"/>
        </a:solidFill>
      </xdr:grpSpPr>
      <xdr:sp macro="" textlink="">
        <xdr:nvSpPr>
          <xdr:cNvPr id="14" name="Left Arrow 13">
            <a:extLst>
              <a:ext uri="{FF2B5EF4-FFF2-40B4-BE49-F238E27FC236}">
                <a16:creationId xmlns:a16="http://schemas.microsoft.com/office/drawing/2014/main" id="{171AE766-E39C-F64E-8A67-9F6CA837A916}"/>
              </a:ext>
            </a:extLst>
          </xdr:cNvPr>
          <xdr:cNvSpPr/>
        </xdr:nvSpPr>
        <xdr:spPr>
          <a:xfrm rot="5400000">
            <a:off x="7543244" y="7930725"/>
            <a:ext cx="269248" cy="219076"/>
          </a:xfrm>
          <a:prstGeom prst="leftArrow">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Rectangle 14">
            <a:extLst>
              <a:ext uri="{FF2B5EF4-FFF2-40B4-BE49-F238E27FC236}">
                <a16:creationId xmlns:a16="http://schemas.microsoft.com/office/drawing/2014/main" id="{A5FBC604-22BF-804E-9451-A473CF5C844F}"/>
              </a:ext>
            </a:extLst>
          </xdr:cNvPr>
          <xdr:cNvSpPr/>
        </xdr:nvSpPr>
        <xdr:spPr>
          <a:xfrm>
            <a:off x="7235245" y="8105614"/>
            <a:ext cx="496454" cy="10390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editAs="oneCell">
    <xdr:from>
      <xdr:col>7</xdr:col>
      <xdr:colOff>1118031</xdr:colOff>
      <xdr:row>2</xdr:row>
      <xdr:rowOff>16789</xdr:rowOff>
    </xdr:from>
    <xdr:to>
      <xdr:col>12</xdr:col>
      <xdr:colOff>38956</xdr:colOff>
      <xdr:row>7</xdr:row>
      <xdr:rowOff>175861</xdr:rowOff>
    </xdr:to>
    <xdr:pic>
      <xdr:nvPicPr>
        <xdr:cNvPr id="9" name="Picture 8">
          <a:extLst>
            <a:ext uri="{FF2B5EF4-FFF2-40B4-BE49-F238E27FC236}">
              <a16:creationId xmlns:a16="http://schemas.microsoft.com/office/drawing/2014/main" id="{21C46F23-5E4C-2249-8E4A-FFE9DCE39C1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37731" y="270789"/>
          <a:ext cx="2959525" cy="10480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DD50-7720-42FB-B372-98B599A82DC2}">
  <dimension ref="A1:BC539"/>
  <sheetViews>
    <sheetView tabSelected="1" zoomScaleNormal="100" workbookViewId="0">
      <selection activeCell="F17" sqref="F17"/>
    </sheetView>
  </sheetViews>
  <sheetFormatPr baseColWidth="10" defaultColWidth="8.83203125" defaultRowHeight="15"/>
  <cols>
    <col min="1" max="1" width="1" style="2" customWidth="1"/>
    <col min="2" max="2" width="4.33203125" style="2" customWidth="1"/>
    <col min="3" max="3" width="3.5" style="2" customWidth="1"/>
    <col min="4" max="4" width="3.33203125" style="2" customWidth="1"/>
    <col min="5" max="5" width="21.1640625" style="2" customWidth="1"/>
    <col min="6" max="6" width="21" style="2" customWidth="1"/>
    <col min="7" max="7" width="14.1640625" style="2" customWidth="1"/>
    <col min="8" max="8" width="16" style="2" customWidth="1"/>
    <col min="9" max="9" width="12.5" style="2" customWidth="1"/>
    <col min="10" max="10" width="17.83203125" style="2" customWidth="1"/>
    <col min="11" max="11" width="3.1640625" style="2" customWidth="1"/>
    <col min="12" max="12" width="3.5" style="2" customWidth="1"/>
    <col min="13" max="13" width="4.1640625" style="2" customWidth="1"/>
    <col min="14" max="55" width="8.83203125" style="1"/>
    <col min="56" max="16384" width="8.83203125" style="2"/>
  </cols>
  <sheetData>
    <row r="1" spans="1:13" ht="6" customHeight="1" thickBot="1">
      <c r="A1" s="1"/>
      <c r="B1" s="1"/>
      <c r="C1" s="1"/>
      <c r="D1" s="1"/>
      <c r="E1" s="1"/>
      <c r="F1" s="1"/>
      <c r="G1" s="1"/>
      <c r="H1" s="1"/>
      <c r="I1" s="1"/>
      <c r="J1" s="1"/>
      <c r="K1" s="1"/>
      <c r="L1" s="1"/>
      <c r="M1" s="1"/>
    </row>
    <row r="2" spans="1:13">
      <c r="A2" s="1"/>
      <c r="B2" s="3"/>
      <c r="C2" s="4"/>
      <c r="D2" s="4"/>
      <c r="E2" s="4"/>
      <c r="F2" s="4"/>
      <c r="G2" s="4"/>
      <c r="H2" s="4"/>
      <c r="I2" s="4"/>
      <c r="J2" s="4"/>
      <c r="K2" s="4"/>
      <c r="L2" s="4"/>
      <c r="M2" s="5"/>
    </row>
    <row r="3" spans="1:13">
      <c r="A3" s="1"/>
      <c r="B3" s="6"/>
      <c r="C3" s="7"/>
      <c r="D3" s="7"/>
      <c r="E3" s="7"/>
      <c r="F3" s="7"/>
      <c r="G3" s="7"/>
      <c r="H3" s="7"/>
      <c r="I3" s="7"/>
      <c r="J3" s="7"/>
      <c r="K3" s="7"/>
      <c r="L3" s="7"/>
      <c r="M3" s="8"/>
    </row>
    <row r="4" spans="1:13">
      <c r="A4" s="1"/>
      <c r="B4" s="6"/>
      <c r="C4" s="7"/>
      <c r="D4" s="7"/>
      <c r="E4" s="7"/>
      <c r="F4" s="7"/>
      <c r="G4" s="7"/>
      <c r="H4" s="7"/>
      <c r="I4" s="7"/>
      <c r="J4" s="7"/>
      <c r="K4" s="7"/>
      <c r="L4" s="7"/>
      <c r="M4" s="8"/>
    </row>
    <row r="5" spans="1:13" ht="14" customHeight="1">
      <c r="A5" s="1"/>
      <c r="B5" s="6"/>
      <c r="C5" s="13"/>
      <c r="D5" s="46" t="s">
        <v>23</v>
      </c>
      <c r="E5" s="47"/>
      <c r="F5" s="47"/>
      <c r="G5" s="47"/>
      <c r="H5" s="14"/>
      <c r="I5" s="14"/>
      <c r="J5" s="14"/>
      <c r="K5" s="14"/>
      <c r="L5" s="7"/>
      <c r="M5" s="8"/>
    </row>
    <row r="6" spans="1:13" ht="14" customHeight="1">
      <c r="A6" s="1"/>
      <c r="B6" s="6"/>
      <c r="C6" s="15"/>
      <c r="D6" s="47"/>
      <c r="E6" s="47"/>
      <c r="F6" s="47"/>
      <c r="G6" s="47"/>
      <c r="H6" s="14"/>
      <c r="I6" s="14"/>
      <c r="J6" s="14"/>
      <c r="K6" s="14"/>
      <c r="L6" s="7"/>
      <c r="M6" s="8"/>
    </row>
    <row r="7" spans="1:13" ht="14" customHeight="1">
      <c r="A7" s="1"/>
      <c r="B7" s="6"/>
      <c r="C7" s="45"/>
      <c r="D7" s="45"/>
      <c r="E7" s="45"/>
      <c r="F7" s="45"/>
      <c r="G7" s="14"/>
      <c r="H7" s="14"/>
      <c r="I7" s="14"/>
      <c r="J7" s="14"/>
      <c r="K7" s="14"/>
      <c r="L7" s="7"/>
      <c r="M7" s="8"/>
    </row>
    <row r="8" spans="1:13" ht="14" customHeight="1">
      <c r="A8" s="1"/>
      <c r="B8" s="6"/>
      <c r="C8" s="45"/>
      <c r="D8" s="45"/>
      <c r="E8" s="45"/>
      <c r="F8" s="45"/>
      <c r="G8" s="14"/>
      <c r="H8" s="14"/>
      <c r="I8" s="14"/>
      <c r="J8" s="14"/>
      <c r="K8" s="14"/>
      <c r="L8" s="7"/>
      <c r="M8" s="8"/>
    </row>
    <row r="9" spans="1:13" ht="31" customHeight="1">
      <c r="A9" s="1"/>
      <c r="B9" s="6"/>
      <c r="C9" s="14"/>
      <c r="D9" s="48" t="s">
        <v>20</v>
      </c>
      <c r="E9" s="48"/>
      <c r="F9" s="16"/>
      <c r="G9" s="17"/>
      <c r="H9" s="49" t="s">
        <v>21</v>
      </c>
      <c r="I9" s="49"/>
      <c r="J9" s="49"/>
      <c r="K9" s="49"/>
      <c r="L9" s="7"/>
      <c r="M9" s="8"/>
    </row>
    <row r="10" spans="1:13">
      <c r="A10" s="1"/>
      <c r="B10" s="6"/>
      <c r="C10" s="18"/>
      <c r="D10" s="18"/>
      <c r="E10" s="18"/>
      <c r="F10" s="18"/>
      <c r="G10" s="18"/>
      <c r="H10" s="18"/>
      <c r="I10" s="18"/>
      <c r="J10" s="18"/>
      <c r="K10" s="18"/>
      <c r="L10" s="9"/>
      <c r="M10" s="8"/>
    </row>
    <row r="11" spans="1:13" ht="14" customHeight="1">
      <c r="A11" s="1"/>
      <c r="B11" s="6"/>
      <c r="C11" s="18"/>
      <c r="D11" s="18"/>
      <c r="E11" s="53" t="s">
        <v>22</v>
      </c>
      <c r="F11" s="54"/>
      <c r="G11" s="54"/>
      <c r="H11" s="54"/>
      <c r="I11" s="54"/>
      <c r="J11" s="54"/>
      <c r="K11" s="19"/>
      <c r="L11" s="9"/>
      <c r="M11" s="8"/>
    </row>
    <row r="12" spans="1:13" ht="14" customHeight="1">
      <c r="A12" s="1"/>
      <c r="B12" s="6"/>
      <c r="C12" s="18"/>
      <c r="D12" s="18"/>
      <c r="E12" s="54"/>
      <c r="F12" s="54"/>
      <c r="G12" s="54"/>
      <c r="H12" s="54"/>
      <c r="I12" s="54"/>
      <c r="J12" s="54"/>
      <c r="K12" s="19"/>
      <c r="L12" s="9"/>
      <c r="M12" s="8"/>
    </row>
    <row r="13" spans="1:13" ht="14" customHeight="1">
      <c r="A13" s="1"/>
      <c r="B13" s="6"/>
      <c r="C13" s="18"/>
      <c r="D13" s="18"/>
      <c r="E13" s="54"/>
      <c r="F13" s="54"/>
      <c r="G13" s="54"/>
      <c r="H13" s="54"/>
      <c r="I13" s="54"/>
      <c r="J13" s="54"/>
      <c r="K13" s="19"/>
      <c r="L13" s="9"/>
      <c r="M13" s="8"/>
    </row>
    <row r="14" spans="1:13" ht="23" customHeight="1">
      <c r="A14" s="1"/>
      <c r="B14" s="6"/>
      <c r="C14" s="18"/>
      <c r="D14" s="18"/>
      <c r="E14" s="54"/>
      <c r="F14" s="54"/>
      <c r="G14" s="54"/>
      <c r="H14" s="54"/>
      <c r="I14" s="54"/>
      <c r="J14" s="54"/>
      <c r="K14" s="19"/>
      <c r="L14" s="9"/>
      <c r="M14" s="8"/>
    </row>
    <row r="15" spans="1:13">
      <c r="A15" s="1"/>
      <c r="B15" s="6"/>
      <c r="C15" s="18"/>
      <c r="D15" s="18"/>
      <c r="E15" s="18"/>
      <c r="F15" s="18"/>
      <c r="G15" s="18"/>
      <c r="H15" s="18"/>
      <c r="I15" s="18"/>
      <c r="J15" s="18"/>
      <c r="K15" s="18"/>
      <c r="L15" s="9"/>
      <c r="M15" s="8"/>
    </row>
    <row r="16" spans="1:13">
      <c r="A16" s="1"/>
      <c r="B16" s="6"/>
      <c r="C16" s="18"/>
      <c r="D16" s="18"/>
      <c r="E16" s="18"/>
      <c r="F16" s="18"/>
      <c r="G16" s="18"/>
      <c r="H16" s="18"/>
      <c r="I16" s="18"/>
      <c r="J16" s="18"/>
      <c r="K16" s="18"/>
      <c r="L16" s="9"/>
      <c r="M16" s="8"/>
    </row>
    <row r="17" spans="1:13" ht="33" customHeight="1">
      <c r="A17" s="7"/>
      <c r="B17" s="6"/>
      <c r="C17" s="18"/>
      <c r="D17" s="18"/>
      <c r="E17" s="20" t="s">
        <v>9</v>
      </c>
      <c r="F17" s="21">
        <v>28000</v>
      </c>
      <c r="G17" s="22"/>
      <c r="H17" s="52" t="s">
        <v>24</v>
      </c>
      <c r="I17" s="52"/>
      <c r="J17" s="52"/>
      <c r="K17" s="23"/>
      <c r="L17" s="9"/>
      <c r="M17" s="8"/>
    </row>
    <row r="18" spans="1:13" ht="3" customHeight="1">
      <c r="A18" s="1"/>
      <c r="B18" s="6"/>
      <c r="C18" s="18"/>
      <c r="D18" s="18"/>
      <c r="E18" s="24"/>
      <c r="F18" s="25"/>
      <c r="G18" s="22"/>
      <c r="H18" s="22"/>
      <c r="I18" s="22"/>
      <c r="J18" s="22"/>
      <c r="K18" s="22"/>
      <c r="L18" s="9"/>
      <c r="M18" s="8"/>
    </row>
    <row r="19" spans="1:13" ht="33" customHeight="1">
      <c r="A19" s="1"/>
      <c r="B19" s="6"/>
      <c r="C19" s="18"/>
      <c r="D19" s="18"/>
      <c r="E19" s="20" t="s">
        <v>10</v>
      </c>
      <c r="F19" s="26">
        <f>F17/52</f>
        <v>538.46153846153845</v>
      </c>
      <c r="G19" s="22"/>
      <c r="H19" s="22"/>
      <c r="I19" s="22"/>
      <c r="J19" s="22"/>
      <c r="K19" s="22"/>
      <c r="L19" s="9"/>
      <c r="M19" s="8"/>
    </row>
    <row r="20" spans="1:13" ht="3" customHeight="1">
      <c r="A20" s="1"/>
      <c r="B20" s="6"/>
      <c r="C20" s="18"/>
      <c r="D20" s="18"/>
      <c r="E20" s="24"/>
      <c r="F20" s="25"/>
      <c r="G20" s="22"/>
      <c r="H20" s="22"/>
      <c r="I20" s="22"/>
      <c r="J20" s="22"/>
      <c r="K20" s="22"/>
      <c r="L20" s="9"/>
      <c r="M20" s="8"/>
    </row>
    <row r="21" spans="1:13" ht="34" customHeight="1">
      <c r="A21" s="1"/>
      <c r="B21" s="6"/>
      <c r="C21" s="18"/>
      <c r="D21" s="18"/>
      <c r="E21" s="20" t="s">
        <v>11</v>
      </c>
      <c r="F21" s="26">
        <v>151.19999999999999</v>
      </c>
      <c r="G21" s="22"/>
      <c r="H21" s="22"/>
      <c r="I21" s="22"/>
      <c r="J21" s="22"/>
      <c r="K21" s="22"/>
      <c r="L21" s="9"/>
      <c r="M21" s="8"/>
    </row>
    <row r="22" spans="1:13" ht="10" customHeight="1">
      <c r="A22" s="1"/>
      <c r="B22" s="6"/>
      <c r="C22" s="18"/>
      <c r="D22" s="18"/>
      <c r="E22" s="20"/>
      <c r="F22" s="25"/>
      <c r="G22" s="22"/>
      <c r="H22" s="22"/>
      <c r="I22" s="22"/>
      <c r="J22" s="22"/>
      <c r="K22" s="22"/>
      <c r="L22" s="9"/>
      <c r="M22" s="8"/>
    </row>
    <row r="23" spans="1:13" ht="16" customHeight="1">
      <c r="A23" s="1"/>
      <c r="B23" s="6"/>
      <c r="C23" s="18"/>
      <c r="D23" s="18"/>
      <c r="E23" s="27"/>
      <c r="F23" s="28"/>
      <c r="G23" s="22"/>
      <c r="H23" s="22"/>
      <c r="I23" s="22"/>
      <c r="J23" s="22"/>
      <c r="K23" s="22"/>
      <c r="L23" s="9"/>
      <c r="M23" s="8"/>
    </row>
    <row r="24" spans="1:13" ht="37" customHeight="1">
      <c r="A24" s="1"/>
      <c r="B24" s="6"/>
      <c r="C24" s="18"/>
      <c r="D24" s="18"/>
      <c r="E24" s="29" t="s">
        <v>0</v>
      </c>
      <c r="F24" s="29" t="s">
        <v>4</v>
      </c>
      <c r="G24" s="29" t="s">
        <v>5</v>
      </c>
      <c r="H24" s="29" t="s">
        <v>6</v>
      </c>
      <c r="I24" s="29" t="s">
        <v>7</v>
      </c>
      <c r="J24" s="29" t="s">
        <v>8</v>
      </c>
      <c r="K24" s="30"/>
      <c r="L24" s="9"/>
      <c r="M24" s="8"/>
    </row>
    <row r="25" spans="1:13" ht="16">
      <c r="A25" s="1"/>
      <c r="B25" s="6"/>
      <c r="C25" s="18"/>
      <c r="D25" s="18"/>
      <c r="E25" s="31" t="s">
        <v>1</v>
      </c>
      <c r="F25" s="32">
        <f>ROUND(F19,2)</f>
        <v>538.46</v>
      </c>
      <c r="G25" s="32">
        <f>ROUND(F19*0.92,2)</f>
        <v>495.38</v>
      </c>
      <c r="H25" s="32">
        <f>ROUND(G25*0.92,2)</f>
        <v>455.75</v>
      </c>
      <c r="I25" s="32">
        <f>ROUND(F25-H25,2)</f>
        <v>82.71</v>
      </c>
      <c r="J25" s="32">
        <f>ROUND(I25*4,2)</f>
        <v>330.84</v>
      </c>
      <c r="K25" s="33"/>
      <c r="L25" s="9"/>
      <c r="M25" s="8"/>
    </row>
    <row r="26" spans="1:13" ht="16">
      <c r="A26" s="1"/>
      <c r="B26" s="6"/>
      <c r="C26" s="18"/>
      <c r="D26" s="18"/>
      <c r="E26" s="31" t="s">
        <v>2</v>
      </c>
      <c r="F26" s="32">
        <f>ROUND(F25*0.9,2)</f>
        <v>484.61</v>
      </c>
      <c r="G26" s="32">
        <f>ROUND(F19*0.92,2)</f>
        <v>495.38</v>
      </c>
      <c r="H26" s="32">
        <f>ROUND(G26*0.92,2)</f>
        <v>455.75</v>
      </c>
      <c r="I26" s="32">
        <f>ROUND(F26-H26,2)</f>
        <v>28.86</v>
      </c>
      <c r="J26" s="32">
        <f>ROUND(I26*2,2)</f>
        <v>57.72</v>
      </c>
      <c r="K26" s="33"/>
      <c r="L26" s="9"/>
      <c r="M26" s="8"/>
    </row>
    <row r="27" spans="1:13" ht="16">
      <c r="A27" s="1"/>
      <c r="B27" s="6"/>
      <c r="C27" s="18"/>
      <c r="D27" s="18"/>
      <c r="E27" s="31" t="s">
        <v>3</v>
      </c>
      <c r="F27" s="32">
        <f>ROUND((F19/2)+G27,2)</f>
        <v>420.43</v>
      </c>
      <c r="G27" s="32">
        <f>ROUND(F21,2)</f>
        <v>151.19999999999999</v>
      </c>
      <c r="H27" s="32">
        <f>ROUND(G27*0.92,2)</f>
        <v>139.1</v>
      </c>
      <c r="I27" s="32">
        <f>ROUND(F27-H27,2)</f>
        <v>281.33</v>
      </c>
      <c r="J27" s="32">
        <f>ROUND(I27*12,2)</f>
        <v>3375.96</v>
      </c>
      <c r="K27" s="33"/>
      <c r="L27" s="9"/>
      <c r="M27" s="8"/>
    </row>
    <row r="28" spans="1:13" ht="16">
      <c r="A28" s="1"/>
      <c r="B28" s="6"/>
      <c r="C28" s="18"/>
      <c r="D28" s="18"/>
      <c r="E28" s="31" t="s">
        <v>12</v>
      </c>
      <c r="F28" s="32">
        <f>ROUND(F21,2)</f>
        <v>151.19999999999999</v>
      </c>
      <c r="G28" s="32">
        <f>ROUND(F21,2)</f>
        <v>151.19999999999999</v>
      </c>
      <c r="H28" s="32">
        <f>ROUND(G28*0.92,2)</f>
        <v>139.1</v>
      </c>
      <c r="I28" s="32">
        <f>ROUND(F28-H28,2)</f>
        <v>12.1</v>
      </c>
      <c r="J28" s="34">
        <f>ROUND(I28*20,2)</f>
        <v>242</v>
      </c>
      <c r="K28" s="33"/>
      <c r="L28" s="9"/>
      <c r="M28" s="8"/>
    </row>
    <row r="29" spans="1:13" ht="29" customHeight="1" thickBot="1">
      <c r="A29" s="1"/>
      <c r="B29" s="6"/>
      <c r="C29" s="18"/>
      <c r="D29" s="18"/>
      <c r="E29" s="24" t="s">
        <v>13</v>
      </c>
      <c r="F29" s="35">
        <f>ROUND((F25*4)+(F26*2)+(F27*12)+(F28*21),2)</f>
        <v>11343.42</v>
      </c>
      <c r="G29" s="35">
        <f>ROUND((G25*4)+(G26*2)+(G27*12)+(G28*21),2)</f>
        <v>7961.88</v>
      </c>
      <c r="H29" s="35">
        <f>ROUND((H25*4)+(H26*2)+(H27*12)+(H28*21),2)</f>
        <v>7324.8</v>
      </c>
      <c r="I29" s="27"/>
      <c r="J29" s="36">
        <f>SUM(J25:J28)</f>
        <v>4006.52</v>
      </c>
      <c r="K29" s="37"/>
      <c r="L29" s="9"/>
      <c r="M29" s="8"/>
    </row>
    <row r="30" spans="1:13" ht="16" thickTop="1">
      <c r="A30" s="1"/>
      <c r="B30" s="6"/>
      <c r="C30" s="18"/>
      <c r="D30" s="18"/>
      <c r="E30" s="18"/>
      <c r="F30" s="18"/>
      <c r="G30" s="18"/>
      <c r="H30" s="18"/>
      <c r="I30" s="18"/>
      <c r="J30" s="18"/>
      <c r="K30" s="18"/>
      <c r="L30" s="9"/>
      <c r="M30" s="8"/>
    </row>
    <row r="31" spans="1:13" ht="16">
      <c r="A31" s="1"/>
      <c r="B31" s="6"/>
      <c r="C31" s="18"/>
      <c r="D31" s="18"/>
      <c r="E31" s="58" t="s">
        <v>14</v>
      </c>
      <c r="F31" s="58"/>
      <c r="G31" s="58"/>
      <c r="H31" s="58"/>
      <c r="I31" s="58"/>
      <c r="J31" s="18"/>
      <c r="K31" s="18"/>
      <c r="L31" s="9"/>
      <c r="M31" s="8"/>
    </row>
    <row r="32" spans="1:13" ht="16">
      <c r="A32" s="1"/>
      <c r="B32" s="6"/>
      <c r="C32" s="18"/>
      <c r="D32" s="18"/>
      <c r="E32" s="18"/>
      <c r="F32" s="18"/>
      <c r="G32" s="38"/>
      <c r="H32" s="38"/>
      <c r="I32" s="38"/>
      <c r="J32" s="18"/>
      <c r="K32" s="18"/>
      <c r="L32" s="9"/>
      <c r="M32" s="8"/>
    </row>
    <row r="33" spans="1:13">
      <c r="A33" s="1"/>
      <c r="B33" s="6"/>
      <c r="C33" s="18"/>
      <c r="D33" s="18"/>
      <c r="E33" s="18"/>
      <c r="F33" s="18"/>
      <c r="G33" s="18"/>
      <c r="H33" s="18"/>
      <c r="I33" s="18"/>
      <c r="J33" s="18"/>
      <c r="K33" s="18"/>
      <c r="L33" s="9"/>
      <c r="M33" s="8"/>
    </row>
    <row r="34" spans="1:13" ht="16">
      <c r="A34" s="1"/>
      <c r="B34" s="6"/>
      <c r="C34" s="18"/>
      <c r="D34" s="18"/>
      <c r="E34" s="57" t="s">
        <v>15</v>
      </c>
      <c r="F34" s="57"/>
      <c r="G34" s="57"/>
      <c r="H34" s="57"/>
      <c r="I34" s="57"/>
      <c r="J34" s="57"/>
      <c r="K34" s="18"/>
      <c r="L34" s="9"/>
      <c r="M34" s="8"/>
    </row>
    <row r="35" spans="1:13">
      <c r="A35" s="1"/>
      <c r="B35" s="6"/>
      <c r="C35" s="18"/>
      <c r="D35" s="18"/>
      <c r="E35" s="18"/>
      <c r="F35" s="39"/>
      <c r="G35" s="39"/>
      <c r="H35" s="39"/>
      <c r="I35" s="18"/>
      <c r="J35" s="18"/>
      <c r="K35" s="18"/>
      <c r="L35" s="9"/>
      <c r="M35" s="8"/>
    </row>
    <row r="36" spans="1:13">
      <c r="A36" s="1"/>
      <c r="B36" s="6"/>
      <c r="C36" s="18"/>
      <c r="D36" s="18"/>
      <c r="E36" s="55" t="s">
        <v>17</v>
      </c>
      <c r="F36" s="55"/>
      <c r="G36" s="55"/>
      <c r="H36" s="55"/>
      <c r="I36" s="55"/>
      <c r="J36" s="55"/>
      <c r="K36" s="40"/>
      <c r="L36" s="9"/>
      <c r="M36" s="8"/>
    </row>
    <row r="37" spans="1:13">
      <c r="A37" s="1"/>
      <c r="B37" s="6"/>
      <c r="C37" s="18"/>
      <c r="D37" s="18"/>
      <c r="E37" s="55"/>
      <c r="F37" s="55"/>
      <c r="G37" s="55"/>
      <c r="H37" s="55"/>
      <c r="I37" s="55"/>
      <c r="J37" s="55"/>
      <c r="K37" s="40"/>
      <c r="L37" s="9"/>
      <c r="M37" s="8"/>
    </row>
    <row r="38" spans="1:13" ht="10" customHeight="1">
      <c r="A38" s="1"/>
      <c r="B38" s="6"/>
      <c r="C38" s="18"/>
      <c r="D38" s="18"/>
      <c r="E38" s="40"/>
      <c r="F38" s="40"/>
      <c r="G38" s="40"/>
      <c r="H38" s="40"/>
      <c r="I38" s="40"/>
      <c r="J38" s="40"/>
      <c r="K38" s="40"/>
      <c r="L38" s="9"/>
      <c r="M38" s="8"/>
    </row>
    <row r="39" spans="1:13">
      <c r="A39" s="1"/>
      <c r="B39" s="6"/>
      <c r="C39" s="18"/>
      <c r="D39" s="18"/>
      <c r="E39" s="55" t="s">
        <v>18</v>
      </c>
      <c r="F39" s="55"/>
      <c r="G39" s="55"/>
      <c r="H39" s="55"/>
      <c r="I39" s="55"/>
      <c r="J39" s="55"/>
      <c r="K39" s="40"/>
      <c r="L39" s="9"/>
      <c r="M39" s="8"/>
    </row>
    <row r="40" spans="1:13">
      <c r="A40" s="1"/>
      <c r="B40" s="6"/>
      <c r="C40" s="18"/>
      <c r="D40" s="18"/>
      <c r="E40" s="55"/>
      <c r="F40" s="55"/>
      <c r="G40" s="55"/>
      <c r="H40" s="55"/>
      <c r="I40" s="55"/>
      <c r="J40" s="55"/>
      <c r="K40" s="40"/>
      <c r="L40" s="9"/>
      <c r="M40" s="8"/>
    </row>
    <row r="41" spans="1:13" ht="9" customHeight="1">
      <c r="A41" s="1"/>
      <c r="B41" s="6"/>
      <c r="C41" s="18"/>
      <c r="D41" s="18"/>
      <c r="E41" s="40"/>
      <c r="F41" s="40"/>
      <c r="G41" s="40"/>
      <c r="H41" s="40"/>
      <c r="I41" s="40"/>
      <c r="J41" s="40"/>
      <c r="K41" s="40"/>
      <c r="L41" s="9"/>
      <c r="M41" s="8"/>
    </row>
    <row r="42" spans="1:13" ht="16" customHeight="1">
      <c r="A42" s="1"/>
      <c r="B42" s="6"/>
      <c r="C42" s="18"/>
      <c r="D42" s="18"/>
      <c r="E42" s="53" t="s">
        <v>16</v>
      </c>
      <c r="F42" s="53"/>
      <c r="G42" s="53"/>
      <c r="H42" s="53"/>
      <c r="I42" s="53"/>
      <c r="J42" s="53"/>
      <c r="K42" s="41"/>
      <c r="L42" s="9"/>
      <c r="M42" s="8"/>
    </row>
    <row r="43" spans="1:13">
      <c r="A43" s="1"/>
      <c r="B43" s="6"/>
      <c r="C43" s="18"/>
      <c r="D43" s="18"/>
      <c r="E43" s="53"/>
      <c r="F43" s="53"/>
      <c r="G43" s="53"/>
      <c r="H43" s="53"/>
      <c r="I43" s="53"/>
      <c r="J43" s="53"/>
      <c r="K43" s="41"/>
      <c r="L43" s="9"/>
      <c r="M43" s="8"/>
    </row>
    <row r="44" spans="1:13">
      <c r="A44" s="1"/>
      <c r="B44" s="6"/>
      <c r="C44" s="18"/>
      <c r="D44" s="18"/>
      <c r="E44" s="18"/>
      <c r="F44" s="18"/>
      <c r="G44" s="18"/>
      <c r="H44" s="18"/>
      <c r="I44" s="56"/>
      <c r="J44" s="56"/>
      <c r="K44" s="42"/>
      <c r="L44" s="9"/>
      <c r="M44" s="8"/>
    </row>
    <row r="45" spans="1:13">
      <c r="A45" s="1"/>
      <c r="B45" s="6"/>
      <c r="C45" s="14"/>
      <c r="D45" s="17"/>
      <c r="E45" s="43"/>
      <c r="F45" s="17"/>
      <c r="G45" s="17"/>
      <c r="H45" s="17"/>
      <c r="I45" s="51"/>
      <c r="J45" s="51"/>
      <c r="K45" s="44"/>
      <c r="L45" s="7"/>
      <c r="M45" s="8"/>
    </row>
    <row r="46" spans="1:13">
      <c r="A46" s="1"/>
      <c r="B46" s="6"/>
      <c r="C46" s="14"/>
      <c r="D46" s="17"/>
      <c r="E46" s="17"/>
      <c r="F46" s="17"/>
      <c r="G46" s="17"/>
      <c r="H46" s="17"/>
      <c r="I46" s="50" t="s">
        <v>19</v>
      </c>
      <c r="J46" s="50"/>
      <c r="K46" s="17"/>
      <c r="L46" s="7"/>
      <c r="M46" s="8"/>
    </row>
    <row r="47" spans="1:13">
      <c r="A47" s="1"/>
      <c r="B47" s="6"/>
      <c r="C47" s="14"/>
      <c r="D47" s="17"/>
      <c r="E47" s="17"/>
      <c r="F47" s="17"/>
      <c r="G47" s="17"/>
      <c r="H47" s="17"/>
      <c r="I47" s="17"/>
      <c r="J47" s="17"/>
      <c r="K47" s="17"/>
      <c r="L47" s="7"/>
      <c r="M47" s="8"/>
    </row>
    <row r="48" spans="1:13">
      <c r="A48" s="1"/>
      <c r="B48" s="6"/>
      <c r="C48" s="7"/>
      <c r="D48" s="7"/>
      <c r="E48" s="7"/>
      <c r="F48" s="7"/>
      <c r="G48" s="7"/>
      <c r="H48" s="7"/>
      <c r="I48" s="7"/>
      <c r="J48" s="7"/>
      <c r="K48" s="7"/>
      <c r="L48" s="7"/>
      <c r="M48" s="8"/>
    </row>
    <row r="49" spans="2:13" ht="16" thickBot="1">
      <c r="B49" s="10"/>
      <c r="C49" s="11"/>
      <c r="D49" s="11"/>
      <c r="E49" s="11"/>
      <c r="F49" s="11"/>
      <c r="G49" s="11"/>
      <c r="H49" s="11"/>
      <c r="I49" s="11"/>
      <c r="J49" s="11"/>
      <c r="K49" s="11"/>
      <c r="L49" s="11"/>
      <c r="M49" s="12"/>
    </row>
    <row r="50" spans="2:13" s="1" customFormat="1"/>
    <row r="51" spans="2:13" s="1" customFormat="1"/>
    <row r="52" spans="2:13" s="1" customFormat="1"/>
    <row r="53" spans="2:13" s="1" customFormat="1"/>
    <row r="54" spans="2:13" s="1" customFormat="1"/>
    <row r="55" spans="2:13" s="1" customFormat="1"/>
    <row r="56" spans="2:13" s="1" customFormat="1"/>
    <row r="57" spans="2:13" s="1" customFormat="1"/>
    <row r="58" spans="2:13" s="1" customFormat="1"/>
    <row r="59" spans="2:13" s="1" customFormat="1"/>
    <row r="60" spans="2:13" s="1" customFormat="1"/>
    <row r="61" spans="2:13" s="1" customFormat="1"/>
    <row r="62" spans="2:13" s="1" customFormat="1"/>
    <row r="63" spans="2:13" s="1" customFormat="1"/>
    <row r="64" spans="2:13"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sheetData>
  <sheetProtection algorithmName="SHA-512" hashValue="B/GuxvaYFhjxAw2e6TSkdyoYueOUMahJ6P2rZ2NAMfiI/zgd3UZb4r2iHWFg97D3HHO9gizWHp6aaH3tu+g10A==" saltValue="/94jQ4u2hNf3tfRTYWbPeQ==" spinCount="100000" sheet="1" objects="1" scenarios="1" selectLockedCells="1"/>
  <mergeCells count="14">
    <mergeCell ref="C7:F8"/>
    <mergeCell ref="D5:G6"/>
    <mergeCell ref="D9:E9"/>
    <mergeCell ref="H9:K9"/>
    <mergeCell ref="I46:J46"/>
    <mergeCell ref="I45:J45"/>
    <mergeCell ref="H17:J17"/>
    <mergeCell ref="E11:J14"/>
    <mergeCell ref="E36:J37"/>
    <mergeCell ref="E39:J40"/>
    <mergeCell ref="E42:J43"/>
    <mergeCell ref="I44:J44"/>
    <mergeCell ref="E34:J34"/>
    <mergeCell ref="E31:I3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Hulme</dc:creator>
  <cp:lastModifiedBy>Microsoft Office User</cp:lastModifiedBy>
  <dcterms:created xsi:type="dcterms:W3CDTF">2021-01-11T13:19:43Z</dcterms:created>
  <dcterms:modified xsi:type="dcterms:W3CDTF">2021-01-20T13:59:54Z</dcterms:modified>
</cp:coreProperties>
</file>